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sharedStrings.xml><?xml version="1.0" encoding="utf-8"?>
<sst xmlns="http://schemas.openxmlformats.org/spreadsheetml/2006/main" count="39" uniqueCount="29">
  <si>
    <t>宁国市智慧中心项目-防火门专业分包工程控制价</t>
  </si>
  <si>
    <t>序号</t>
  </si>
  <si>
    <t>名称</t>
  </si>
  <si>
    <t>项目特征</t>
  </si>
  <si>
    <t>单位</t>
  </si>
  <si>
    <t>数量</t>
  </si>
  <si>
    <t>单价（元）</t>
  </si>
  <si>
    <t>合价（元）</t>
  </si>
  <si>
    <t>备注</t>
  </si>
  <si>
    <t>钢质防火门
（甲级）</t>
  </si>
  <si>
    <t>1、门代号及洞口尺寸：钢质防火门，具体详图纸
2、五金品种、规格：包含门锁、门把手、铰链等一切五金
3、含灌封、门边封堵、贴脸线条
4、除管井防火门外所有防火门均应安装金属闭门器,使其具有自行关闭功能；双扇和多扇防火门,还应具有按顺序关闭的功能。</t>
  </si>
  <si>
    <t>m2</t>
  </si>
  <si>
    <t xml:space="preserve">构造详见12J609第26、32页
</t>
  </si>
  <si>
    <t>木质防火门
（甲级）</t>
  </si>
  <si>
    <t>1、门代号及洞口尺寸：甲级木质防火门   具体详图纸
2、五金品种、规格：包含门锁、门把手、铰链等一切五金
3、含灌封、门边封堵、贴脸线条
4、除管井防火门外所有防火门均应安装金属闭门器,使其具有自行关闭功能；双扇和多扇防火门,还应具有按顺序关闭的功能。</t>
  </si>
  <si>
    <t>构造详见12J609第36、37页</t>
  </si>
  <si>
    <t>木质防火门
（乙级）</t>
  </si>
  <si>
    <t>1、门代号及洞口尺寸：乙级木质防火门   具体详图纸
2、五金品种、规格：包含门锁、门把手、铰链等一切五金
3、含灌封、门边封堵、贴脸线条
4、除管井防火门外所有防火门均应安装金属闭门器,使其具有自行关闭功能；双扇和多扇防火门,还应具有按顺序关闭的功能。</t>
  </si>
  <si>
    <t>1、门代号及洞口尺寸：木夹板甲级防火门，具体详图纸
2、五金品种、规格：包含门锁、门把手、铰链等一切五金
3、含灌封、门边封堵、贴脸线条
4、除管井防火门外所有防火门均应安装金属闭门器,使其具有自行关闭功能；双扇和多扇防火门,还应具有按顺序关闭的功能。</t>
  </si>
  <si>
    <t>1、门代号及洞口尺寸：乙级木质防火门（含双扇乙级防火门带亮子等），具体详图纸
2、五金品种、规格：包含门锁、门把手、铰链等一切五金
3、含灌封、门边封堵、贴脸线条
4、除管井防火门外所有防火门均应安装金属闭门器,使其具有自行关闭功能；双扇和多扇防火门,还应具有按顺序关闭的功能。</t>
  </si>
  <si>
    <t>构造详见12J609第45、48页</t>
  </si>
  <si>
    <t>木质防火门
（丙级）</t>
  </si>
  <si>
    <t>1、门代号及洞口尺寸：丙级木防火门（FM丙****）
2、五金品种、规格：包含门锁、门把手、铰链等一切五金
3、含灌封、门边封堵、贴脸线条
4、除管井防火门外所有防火门均应安装金属闭门器,使其具有自行关闭功能；双扇和多扇防火门,还应具有按顺序关闭的功能。</t>
  </si>
  <si>
    <t>构造详见12J609第73页</t>
  </si>
  <si>
    <t>防火卷帘门</t>
  </si>
  <si>
    <t xml:space="preserve">1、门名称：无机纤维双层特级防火卷帘（箱体高度在报价中考虑）
2、卷帘门控制箱、电机、按钮、各种规格软管等辅材及附件安装，含电动装置
3、耐火完整性、耐火隔热性做为判定条件,耐火极限大于3小时
</t>
  </si>
  <si>
    <t>构造详见12J609第97页、98页、99页</t>
  </si>
  <si>
    <t>以上合计</t>
  </si>
  <si>
    <t>备注：投标单位报价的所有单价不得高于本表中的控制单价，否则做废标处理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</si>
</sst>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view="pageBreakPreview" zoomScaleNormal="100" workbookViewId="0">
      <selection activeCell="E10" sqref="E10:G10"/>
    </sheetView>
  </sheetViews>
  <sheetFormatPr defaultColWidth="9" defaultRowHeight="13.5" outlineLevelCol="7"/>
  <cols>
    <col min="1" max="1" width="4" customWidth="1"/>
    <col min="2" max="2" width="11.625" style="1" customWidth="1"/>
    <col min="3" max="3" width="70.375" style="1" customWidth="1"/>
    <col min="4" max="4" width="10.75" style="2" customWidth="1"/>
    <col min="5" max="5" width="13.375" style="2" customWidth="1"/>
    <col min="6" max="7" width="13.375" style="3" customWidth="1"/>
    <col min="8" max="8" width="34.875" style="1" customWidth="1"/>
  </cols>
  <sheetData>
    <row r="1" ht="40" customHeight="1" spans="1:8">
      <c r="A1" s="4" t="s">
        <v>0</v>
      </c>
      <c r="B1" s="5"/>
      <c r="C1" s="5"/>
      <c r="D1" s="5"/>
      <c r="E1" s="5"/>
      <c r="F1" s="6"/>
      <c r="G1" s="6"/>
      <c r="H1" s="5"/>
    </row>
    <row r="2" ht="3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</row>
    <row r="3" ht="73" customHeight="1" spans="1:8">
      <c r="A3" s="10">
        <v>1</v>
      </c>
      <c r="B3" s="11" t="s">
        <v>9</v>
      </c>
      <c r="C3" s="12" t="s">
        <v>10</v>
      </c>
      <c r="D3" s="11" t="s">
        <v>11</v>
      </c>
      <c r="E3" s="13">
        <f>301.97-110.88+24.15</f>
        <v>215.24</v>
      </c>
      <c r="F3" s="14">
        <v>580</v>
      </c>
      <c r="G3" s="15">
        <f>F3*E3</f>
        <v>124839.2</v>
      </c>
      <c r="H3" s="11" t="s">
        <v>12</v>
      </c>
    </row>
    <row r="4" ht="79" customHeight="1" spans="1:8">
      <c r="A4" s="16">
        <v>2</v>
      </c>
      <c r="B4" s="11" t="s">
        <v>13</v>
      </c>
      <c r="C4" s="12" t="s">
        <v>14</v>
      </c>
      <c r="D4" s="11" t="s">
        <v>11</v>
      </c>
      <c r="E4" s="10">
        <v>131.46</v>
      </c>
      <c r="F4" s="15">
        <v>410</v>
      </c>
      <c r="G4" s="15">
        <f t="shared" ref="G4:G9" si="0">F4*E4</f>
        <v>53898.6</v>
      </c>
      <c r="H4" s="10" t="s">
        <v>15</v>
      </c>
    </row>
    <row r="5" ht="75" customHeight="1" spans="1:8">
      <c r="A5" s="10">
        <v>3</v>
      </c>
      <c r="B5" s="11" t="s">
        <v>16</v>
      </c>
      <c r="C5" s="12" t="s">
        <v>17</v>
      </c>
      <c r="D5" s="11" t="s">
        <v>11</v>
      </c>
      <c r="E5" s="10">
        <f>38.13*0+44.51</f>
        <v>44.51</v>
      </c>
      <c r="F5" s="15">
        <v>400</v>
      </c>
      <c r="G5" s="15">
        <f t="shared" si="0"/>
        <v>17804</v>
      </c>
      <c r="H5" s="10" t="s">
        <v>15</v>
      </c>
    </row>
    <row r="6" ht="78" customHeight="1" spans="1:8">
      <c r="A6" s="16">
        <v>4</v>
      </c>
      <c r="B6" s="11" t="s">
        <v>13</v>
      </c>
      <c r="C6" s="12" t="s">
        <v>18</v>
      </c>
      <c r="D6" s="11" t="s">
        <v>11</v>
      </c>
      <c r="E6" s="10">
        <f>110.88+10.08</f>
        <v>120.96</v>
      </c>
      <c r="F6" s="15">
        <v>410</v>
      </c>
      <c r="G6" s="15">
        <f t="shared" si="0"/>
        <v>49593.6</v>
      </c>
      <c r="H6" s="11" t="s">
        <v>15</v>
      </c>
    </row>
    <row r="7" ht="90" customHeight="1" spans="1:8">
      <c r="A7" s="10">
        <v>5</v>
      </c>
      <c r="B7" s="11" t="s">
        <v>16</v>
      </c>
      <c r="C7" s="12" t="s">
        <v>19</v>
      </c>
      <c r="D7" s="11" t="s">
        <v>11</v>
      </c>
      <c r="E7" s="10">
        <f>(184.38+34.47+35.88+60.95)*0+339.48</f>
        <v>339.48</v>
      </c>
      <c r="F7" s="15">
        <v>480</v>
      </c>
      <c r="G7" s="15">
        <f t="shared" si="0"/>
        <v>162950.4</v>
      </c>
      <c r="H7" s="10" t="s">
        <v>20</v>
      </c>
    </row>
    <row r="8" ht="69" customHeight="1" spans="1:8">
      <c r="A8" s="16">
        <v>6</v>
      </c>
      <c r="B8" s="11" t="s">
        <v>21</v>
      </c>
      <c r="C8" s="12" t="s">
        <v>22</v>
      </c>
      <c r="D8" s="11" t="s">
        <v>11</v>
      </c>
      <c r="E8" s="10">
        <f>89.88+15.12+12.6+13.44</f>
        <v>131.04</v>
      </c>
      <c r="F8" s="15">
        <v>400</v>
      </c>
      <c r="G8" s="15">
        <f t="shared" si="0"/>
        <v>52416</v>
      </c>
      <c r="H8" s="10" t="s">
        <v>23</v>
      </c>
    </row>
    <row r="9" ht="51" customHeight="1" spans="1:8">
      <c r="A9" s="10">
        <v>7</v>
      </c>
      <c r="B9" s="10" t="s">
        <v>24</v>
      </c>
      <c r="C9" s="12" t="s">
        <v>25</v>
      </c>
      <c r="D9" s="11" t="s">
        <v>11</v>
      </c>
      <c r="E9" s="10">
        <v>126</v>
      </c>
      <c r="F9" s="15">
        <v>380</v>
      </c>
      <c r="G9" s="15">
        <f t="shared" si="0"/>
        <v>47880</v>
      </c>
      <c r="H9" s="11" t="s">
        <v>26</v>
      </c>
    </row>
    <row r="10" ht="29" customHeight="1" spans="1:8">
      <c r="A10" s="17">
        <v>8</v>
      </c>
      <c r="B10" s="18"/>
      <c r="C10" s="18" t="s">
        <v>27</v>
      </c>
      <c r="D10" s="18"/>
      <c r="E10" s="19">
        <f>SUM(G3:G9)</f>
        <v>509381.8</v>
      </c>
      <c r="F10" s="20"/>
      <c r="G10" s="21"/>
      <c r="H10" s="18"/>
    </row>
    <row r="11" ht="24" customHeight="1" spans="1:8">
      <c r="A11" s="22" t="s">
        <v>28</v>
      </c>
      <c r="B11" s="22"/>
      <c r="C11" s="22"/>
      <c r="D11" s="22"/>
      <c r="E11" s="22"/>
      <c r="F11" s="22"/>
      <c r="G11" s="22"/>
      <c r="H11" s="22"/>
    </row>
  </sheetData>
  <mergeCells count="3">
    <mergeCell ref="A1:H1"/>
    <mergeCell ref="E10:G10"/>
    <mergeCell ref="A11:H11"/>
  </mergeCells>
  <pageMargins left="0.314583333333333" right="0.354166666666667" top="0.550694444444444" bottom="0.472222222222222" header="0.393055555555556" footer="0.5"/>
  <pageSetup paperSize="9" scale="81" orientation="landscape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阿胜</cp:lastModifiedBy>
  <dcterms:created xsi:type="dcterms:W3CDTF">2023-08-14T01:57:00Z</dcterms:created>
  <dcterms:modified xsi:type="dcterms:W3CDTF">2023-10-10T00:06:12Z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D0493D13FE06457E90A1D0E68F61789F_11</vt:lpwstr>
  </property>
  <property fmtid="{D5CDD505-2E9C-101B-9397-08002B2CF9AE}" pid="3" name="KSOProductBuildVer">
    <vt:lpwstr>2052-11.1.0.14309</vt:lpwstr>
  </property>
</Properties>
</file>